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planque\Downloads\"/>
    </mc:Choice>
  </mc:AlternateContent>
  <xr:revisionPtr revIDLastSave="0" documentId="13_ncr:1_{0122160A-7D5B-4939-A47D-4CA1A65838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otas_2026" sheetId="3" r:id="rId1"/>
  </sheets>
  <definedNames>
    <definedName name="_xlnm.Print_Area" localSheetId="0">quotas_2026!$A$1:$V$36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3" l="1"/>
  <c r="V36" i="3"/>
  <c r="U36" i="3"/>
  <c r="T36" i="3"/>
  <c r="S36" i="3"/>
  <c r="O36" i="3"/>
  <c r="M36" i="3"/>
  <c r="K36" i="3"/>
  <c r="I36" i="3"/>
  <c r="G36" i="3"/>
  <c r="E36" i="3"/>
  <c r="C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GARCIA Cécile</author>
    <author>MUSQUET Stéphanie</author>
  </authors>
  <commentList>
    <comment ref="K8" authorId="0" shapeId="0" xr:uid="{045B2E29-109C-48E4-9206-BA4A95E2990B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A compter du 1er janvier 2014 l'accès à la PI d'administrateur est possible après réussite d'un examen professionnel</t>
        </r>
      </text>
    </comment>
    <comment ref="M8" authorId="0" shapeId="0" xr:uid="{9E47032B-AA72-40A1-826C-74E65FE3C9A6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A compter du 1er janvier 2014 l'accès à la PI d'administrateur est possible après réussite d'un examen professionnel</t>
        </r>
      </text>
    </comment>
    <comment ref="O8" authorId="0" shapeId="0" xr:uid="{42D28322-BF61-495A-9CB7-22B9D2DAB17D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A compter du 1er janvier 2014 l'accès à la PI d'administrateur est possible après réussite d'un examen professionnel</t>
        </r>
      </text>
    </comment>
    <comment ref="S8" authorId="0" shapeId="0" xr:uid="{378E6BD2-0A0D-4D2C-9B01-D5B92FD7F8DF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A compter du 1er janvier 2014 l'accès à la PI d'administrateur est possible après réussite d'un examen professionnel</t>
        </r>
      </text>
    </comment>
    <comment ref="K9" authorId="0" shapeId="0" xr:uid="{0A1EB22C-A11E-415C-862D-88C76EAE4433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L'accès des infirmières territoriaux en soins generaux au cadre d'emploi des attachés par PI à été supprimé (ancien catégorie B)
L'accès des puéricultrices cadre de santé au cadre d'emploi des attachés par PI à été supprimé par le décret n°2013-489 du 10/06/2013 (règles précédentes  cat A avec indice terminal = 660)</t>
        </r>
      </text>
    </comment>
    <comment ref="M9" authorId="0" shapeId="0" xr:uid="{8E9035C4-0C7E-4EB2-B69A-F14512736A5B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L'accès des infirmières territoriaux en soins generaux au cadre d'emploi des attachés par PI à été supprimé (ancien catégorie B)
L'accès des puéricultrices cadre de santé au cadre d'emploi des attachés par PI à été supprimé par le décret n°2013-489 du 10/06/2013 (règles précédentes  cat A avec indice terminal = 660)</t>
        </r>
      </text>
    </comment>
    <comment ref="O9" authorId="0" shapeId="0" xr:uid="{45C594B4-1B75-4818-8F21-2F4EC865F654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L'accès des infirmières territoriaux en soins generaux au cadre d'emploi des attachés par PI à été supprimé (ancien catégorie B)
L'accès des puéricultrices cadre de santé au cadre d'emploi des attachés par PI à été supprimé par le décret n°2013-489 du 10/06/2013 (règles précédentes  cat A avec indice terminal = 660)</t>
        </r>
      </text>
    </comment>
    <comment ref="S9" authorId="0" shapeId="0" xr:uid="{EDDAB136-8CAC-4697-B18D-A35B91AA79F8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L'accès des infirmières territoriaux en soins generaux au cadre d'emploi des attachés par PI à été supprimé (ancien catégorie B)
L'accès des puéricultrices cadre de santé au cadre d'emploi des attachés par PI à été supprimé par le décret n°2013-489 du 10/06/2013 (règles précédentes  cat A avec indice terminal = 660)</t>
        </r>
      </text>
    </comment>
    <comment ref="K11" authorId="0" shapeId="0" xr:uid="{341BD70A-975E-4A09-BF1D-1CE48A2830F0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Il n'existe plus la condition d'âge minimum (40 ans) pour être inscrit sur la liste d'aptitude.
L'accès à la PI est élargi aux Educateurs Territoriaux de Jeunes Enfants 
Décret du statut particulier des CSE  n°2013-489 du 10 juin 2013</t>
        </r>
      </text>
    </comment>
    <comment ref="M11" authorId="0" shapeId="0" xr:uid="{4E907ACD-F704-450C-8F27-E944D9B6C8AB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Il n'existe plus la condition d'âge minimum (40 ans) pour être inscrit sur la liste d'aptitude.
L'accès à la PI est élargi aux Educateurs Territoriaux de Jeunes Enfants 
Décret du statut particulier des CSE  n°2013-489 du 10 juin 2013</t>
        </r>
      </text>
    </comment>
    <comment ref="O11" authorId="0" shapeId="0" xr:uid="{D44F6270-953E-4F63-B41A-A79346F1F78B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Il n'existe plus la condition d'âge minimum (40 ans) pour être inscrit sur la liste d'aptitude.
L'accès à la PI est élargi aux Educateurs Territoriaux de Jeunes Enfants 
Décret du statut particulier des CSE  n°2013-489 du 10 juin 2013</t>
        </r>
      </text>
    </comment>
    <comment ref="S11" authorId="0" shapeId="0" xr:uid="{22DECC63-953A-4F2A-A375-E7E73838FD73}">
      <text>
        <r>
          <rPr>
            <b/>
            <sz val="9"/>
            <color indexed="81"/>
            <rFont val="Tahoma"/>
            <family val="2"/>
          </rPr>
          <t>GARCIA Cécile: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Garamond"/>
            <family val="1"/>
          </rPr>
          <t>Il n'existe plus la condition d'âge minimum (40 ans) pour être inscrit sur la liste d'aptitude.
L'accès à la PI est élargi aux Educateurs Territoriaux de Jeunes Enfants 
Décret du statut particulier des CSE  n°2013-489 du 10 juin 2013</t>
        </r>
      </text>
    </comment>
    <comment ref="P18" authorId="1" shapeId="0" xr:uid="{A77911DD-9E7D-4679-8DEA-D6BFD121D912}">
      <text>
        <r>
          <rPr>
            <b/>
            <sz val="9"/>
            <color indexed="81"/>
            <rFont val="Tahoma"/>
            <family val="2"/>
          </rPr>
          <t>MUSQUET Stéphanie:</t>
        </r>
        <r>
          <rPr>
            <sz val="11"/>
            <color indexed="81"/>
            <rFont val="Tahoma"/>
            <family val="2"/>
          </rPr>
          <t xml:space="preserve">
Choix de la clause de sauvegarde : 5% de l'effectif du cadre d'emploi</t>
        </r>
      </text>
    </comment>
    <comment ref="P24" authorId="1" shapeId="0" xr:uid="{F9130FCB-9E0B-40BD-9FC0-ABA49296B902}">
      <text>
        <r>
          <rPr>
            <b/>
            <sz val="9"/>
            <color indexed="81"/>
            <rFont val="Tahoma"/>
            <family val="2"/>
          </rPr>
          <t>MUSQUET Stéphanie: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Choix de la clause de sauvegarde: 5% de l'effectif du cadre d'emploi</t>
        </r>
      </text>
    </comment>
    <comment ref="N35" authorId="1" shapeId="0" xr:uid="{B37F6557-452E-4D36-8A62-A919965398A6}">
      <text>
        <r>
          <rPr>
            <b/>
            <sz val="9"/>
            <color indexed="81"/>
            <rFont val="Tahoma"/>
            <family val="2"/>
          </rPr>
          <t>MUSQUET Stéphanie: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L'agent a refusé la PI Agent de maîtrise</t>
        </r>
      </text>
    </comment>
  </commentList>
</comments>
</file>

<file path=xl/sharedStrings.xml><?xml version="1.0" encoding="utf-8"?>
<sst xmlns="http://schemas.openxmlformats.org/spreadsheetml/2006/main" count="202" uniqueCount="85">
  <si>
    <t>Grades</t>
  </si>
  <si>
    <t>Nombre de promouvables</t>
  </si>
  <si>
    <t>Nombre de postes ouverts</t>
  </si>
  <si>
    <t>Catégorie A</t>
  </si>
  <si>
    <t>Filière administrative</t>
  </si>
  <si>
    <t>Administrateur (avec examen pro)</t>
  </si>
  <si>
    <t>Attaché</t>
  </si>
  <si>
    <t>Filière médico-sociale</t>
  </si>
  <si>
    <t>Conseiller socio-éducatif</t>
  </si>
  <si>
    <t>Filière culturelle</t>
  </si>
  <si>
    <t>Conservateur (patrimoine)</t>
  </si>
  <si>
    <t>Conservateur (bibliothèques)</t>
  </si>
  <si>
    <t>Bibliothécaire</t>
  </si>
  <si>
    <t>Attaché de conservation du patrimoine</t>
  </si>
  <si>
    <t>Filière technique</t>
  </si>
  <si>
    <t>Ingénieur (avec examen pro)</t>
  </si>
  <si>
    <t>Ingénieur (à l'ancienneté)</t>
  </si>
  <si>
    <t>Filière sportive</t>
  </si>
  <si>
    <t>Conseiller des APS</t>
  </si>
  <si>
    <t>Catégorie B</t>
  </si>
  <si>
    <t>Rédacteur principal 2ème cl 
(avec examen pro)</t>
  </si>
  <si>
    <t>Rédacteur (avec examen pro)</t>
  </si>
  <si>
    <t>Rédacteur (à l'ancienneté)</t>
  </si>
  <si>
    <t xml:space="preserve">Filière culturelle </t>
  </si>
  <si>
    <t>Assistant de conservation 
 principal de 2ème classe (avec examen pro)</t>
  </si>
  <si>
    <t>Assistant de conservation 
 (à l'ancienneté)</t>
  </si>
  <si>
    <t>Technicien principal 2ème cl
(avec examen pro)</t>
  </si>
  <si>
    <t>Technicien (à l'ancienneté)</t>
  </si>
  <si>
    <t>Catégorie C</t>
  </si>
  <si>
    <t>Agent de maîtrise (avec examen pro)</t>
  </si>
  <si>
    <t>Pas de quota</t>
  </si>
  <si>
    <t>Agent de maîtrise (à l'ancienneté)</t>
  </si>
  <si>
    <t>TOTAL</t>
  </si>
  <si>
    <t>Promotions internes 2010
(pour mémoire)</t>
  </si>
  <si>
    <t>Promotions internes 2011 
(pour mémoire)</t>
  </si>
  <si>
    <t xml:space="preserve">Promotions internes 2012 
(pour mémoire) </t>
  </si>
  <si>
    <t xml:space="preserve">Promotions internes 2013
 (pour mémoire) </t>
  </si>
  <si>
    <t>Promotions internes 2014 (pour mémoire)</t>
  </si>
  <si>
    <t>Promotions internes 2015 (pour mémoire)</t>
  </si>
  <si>
    <t>Promotion interne 2016 
(pour mémoire)</t>
  </si>
  <si>
    <t>Promotion interne 2017
(pour mémoire)</t>
  </si>
  <si>
    <t>Promotion interne 2018</t>
  </si>
  <si>
    <t>pour info DRH</t>
  </si>
  <si>
    <t>Promotion interne 2019</t>
  </si>
  <si>
    <t>Nb de vocations</t>
  </si>
  <si>
    <t>Nominations possibles/
effectives</t>
  </si>
  <si>
    <t>Nombre de nominations effectives 2018</t>
  </si>
  <si>
    <t>1/1</t>
  </si>
  <si>
    <t>0/0</t>
  </si>
  <si>
    <t>0</t>
  </si>
  <si>
    <t>6/6</t>
  </si>
  <si>
    <t>7/7</t>
  </si>
  <si>
    <t>5/5</t>
  </si>
  <si>
    <t>4/4</t>
  </si>
  <si>
    <t>4/3</t>
  </si>
  <si>
    <t>1/0</t>
  </si>
  <si>
    <t>5</t>
  </si>
  <si>
    <t>2/0</t>
  </si>
  <si>
    <t>7/1</t>
  </si>
  <si>
    <t>8/3</t>
  </si>
  <si>
    <t>5/3</t>
  </si>
  <si>
    <t>4/2</t>
  </si>
  <si>
    <t>3/3</t>
  </si>
  <si>
    <t>2/2</t>
  </si>
  <si>
    <t>14</t>
  </si>
  <si>
    <t>/</t>
  </si>
  <si>
    <t>2/1</t>
  </si>
  <si>
    <t>14/0</t>
  </si>
  <si>
    <t>14/10</t>
  </si>
  <si>
    <t>59</t>
  </si>
  <si>
    <t>59/3</t>
  </si>
  <si>
    <t>56/7</t>
  </si>
  <si>
    <t>Pas de quota/2</t>
  </si>
  <si>
    <t>Pas de quota/0</t>
  </si>
  <si>
    <t>Pas de quota /5</t>
  </si>
  <si>
    <t>109/26</t>
  </si>
  <si>
    <t>108/46</t>
  </si>
  <si>
    <t>32/30</t>
  </si>
  <si>
    <t>22/18</t>
  </si>
  <si>
    <t>19/12</t>
  </si>
  <si>
    <t>20/14</t>
  </si>
  <si>
    <t>Ingénieur en chef (avec examen pro)</t>
  </si>
  <si>
    <t>Promotion interne 2026</t>
  </si>
  <si>
    <t xml:space="preserve">                                              PLAN DE PROMOTION 2026 : QUOTAS DE PROMOTION INTERNE</t>
  </si>
  <si>
    <t>Nombre de postes ouverts au titre de la promotion 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</si>
</sst>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0"/>
      <name val="Arial"/>
    </font>
    <font>
      <b/>
      <sz val="18"/>
      <name val="Arial"/>
      <family val="2"/>
    </font>
    <font>
      <sz val="14"/>
      <name val="Arial"/>
      <family val="2"/>
    </font>
    <font>
      <b/>
      <sz val="12"/>
      <name val="Garamond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Garamond"/>
      <family val="1"/>
    </font>
    <font>
      <b/>
      <sz val="18"/>
      <color rgb="FFFF0000"/>
      <name val="Arial"/>
      <family val="2"/>
    </font>
    <font>
      <sz val="12"/>
      <color rgb="FFFF0000"/>
      <name val="Garamond"/>
      <family val="1"/>
    </font>
    <font>
      <sz val="14"/>
      <color rgb="FFFF0000"/>
      <name val="Arial"/>
      <family val="2"/>
    </font>
    <font>
      <sz val="16"/>
      <name val="Garamond"/>
      <family val="1"/>
    </font>
    <font>
      <sz val="14"/>
      <color indexed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Garamond"/>
      <family val="1"/>
    </font>
    <font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>
        <bgColor theme="0" tint="-4.9989318521683403E-2"/>
      </patternFill>
    </fill>
    <fill>
      <patternFill patternType="lightDown">
        <bgColor theme="0" tint="-0.14999847407452621"/>
      </patternFill>
    </fill>
    <fill>
      <patternFill patternType="lightDown">
        <bgColor theme="0" tint="-4.9989318521683403E-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8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7" fillId="0" borderId="0" xfId="0" applyFont="1"/>
    <xf numFmtId="49" fontId="2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8" fillId="0" borderId="0" xfId="0" applyNumberFormat="1" applyFont="1"/>
    <xf numFmtId="0" fontId="8" fillId="0" borderId="0" xfId="0" applyFont="1"/>
    <xf numFmtId="1" fontId="8" fillId="0" borderId="0" xfId="0" applyNumberFormat="1" applyFont="1"/>
    <xf numFmtId="49" fontId="8" fillId="0" borderId="0" xfId="0" applyNumberFormat="1" applyFont="1"/>
    <xf numFmtId="0" fontId="10" fillId="0" borderId="0" xfId="0" applyFont="1"/>
    <xf numFmtId="0" fontId="11" fillId="6" borderId="19" xfId="0" applyFont="1" applyFill="1" applyBorder="1" applyAlignment="1">
      <alignment horizontal="center" vertical="center" wrapText="1"/>
    </xf>
    <xf numFmtId="0" fontId="12" fillId="0" borderId="0" xfId="0" applyFont="1"/>
    <xf numFmtId="0" fontId="11" fillId="6" borderId="20" xfId="0" applyFont="1" applyFill="1" applyBorder="1" applyAlignment="1">
      <alignment horizontal="center" vertical="center" wrapText="1"/>
    </xf>
    <xf numFmtId="9" fontId="2" fillId="5" borderId="21" xfId="0" applyNumberFormat="1" applyFont="1" applyFill="1" applyBorder="1" applyAlignment="1">
      <alignment horizontal="center" vertical="center" wrapText="1"/>
    </xf>
    <xf numFmtId="9" fontId="2" fillId="5" borderId="18" xfId="0" applyNumberFormat="1" applyFont="1" applyFill="1" applyBorder="1" applyAlignment="1">
      <alignment horizontal="center" vertical="center" wrapText="1"/>
    </xf>
    <xf numFmtId="1" fontId="2" fillId="5" borderId="21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9" fontId="2" fillId="5" borderId="7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11" fillId="6" borderId="5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1" fontId="11" fillId="6" borderId="2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" fontId="2" fillId="5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12" fontId="2" fillId="5" borderId="12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11" fillId="6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1" fontId="2" fillId="5" borderId="24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 vertical="center"/>
    </xf>
    <xf numFmtId="3" fontId="2" fillId="4" borderId="13" xfId="0" applyNumberFormat="1" applyFont="1" applyFill="1" applyBorder="1" applyAlignment="1">
      <alignment horizontal="center" vertical="center"/>
    </xf>
    <xf numFmtId="3" fontId="11" fillId="6" borderId="15" xfId="0" applyNumberFormat="1" applyFont="1" applyFill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3" fontId="2" fillId="7" borderId="9" xfId="0" applyNumberFormat="1" applyFont="1" applyFill="1" applyBorder="1" applyAlignment="1">
      <alignment horizontal="center" vertical="center"/>
    </xf>
    <xf numFmtId="1" fontId="11" fillId="6" borderId="26" xfId="0" applyNumberFormat="1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12" fontId="2" fillId="5" borderId="14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3" fontId="2" fillId="7" borderId="11" xfId="0" applyNumberFormat="1" applyFont="1" applyFill="1" applyBorder="1" applyAlignment="1">
      <alignment horizontal="center" vertical="center"/>
    </xf>
    <xf numFmtId="1" fontId="11" fillId="6" borderId="27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11" fillId="6" borderId="12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5" borderId="28" xfId="0" applyNumberFormat="1" applyFont="1" applyFill="1" applyBorder="1" applyAlignment="1">
      <alignment horizontal="center" vertical="center"/>
    </xf>
    <xf numFmtId="1" fontId="2" fillId="4" borderId="28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" fontId="2" fillId="5" borderId="30" xfId="0" applyNumberFormat="1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5" borderId="31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3" fontId="2" fillId="4" borderId="15" xfId="0" applyNumberFormat="1" applyFont="1" applyFill="1" applyBorder="1" applyAlignment="1">
      <alignment horizontal="center" vertical="center"/>
    </xf>
    <xf numFmtId="2" fontId="13" fillId="2" borderId="11" xfId="0" applyNumberFormat="1" applyFont="1" applyFill="1" applyBorder="1" applyAlignment="1">
      <alignment horizontal="center" vertical="center"/>
    </xf>
    <xf numFmtId="1" fontId="2" fillId="7" borderId="24" xfId="0" applyNumberFormat="1" applyFont="1" applyFill="1" applyBorder="1" applyAlignment="1">
      <alignment horizontal="center" vertical="center"/>
    </xf>
    <xf numFmtId="49" fontId="2" fillId="7" borderId="11" xfId="0" applyNumberFormat="1" applyFont="1" applyFill="1" applyBorder="1" applyAlignment="1">
      <alignment horizontal="center" vertical="center"/>
    </xf>
    <xf numFmtId="1" fontId="11" fillId="6" borderId="24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1" fontId="2" fillId="5" borderId="13" xfId="0" applyNumberFormat="1" applyFont="1" applyFill="1" applyBorder="1" applyAlignment="1">
      <alignment horizontal="center" vertical="center"/>
    </xf>
    <xf numFmtId="2" fontId="2" fillId="5" borderId="13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3" fontId="2" fillId="7" borderId="10" xfId="0" applyNumberFormat="1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1" fontId="2" fillId="8" borderId="16" xfId="0" applyNumberFormat="1" applyFont="1" applyFill="1" applyBorder="1" applyAlignment="1">
      <alignment horizontal="center" vertical="center"/>
    </xf>
    <xf numFmtId="2" fontId="2" fillId="8" borderId="16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5" borderId="32" xfId="0" applyNumberFormat="1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2" fontId="2" fillId="5" borderId="17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2" fontId="2" fillId="5" borderId="28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" fillId="9" borderId="15" xfId="0" applyNumberFormat="1" applyFont="1" applyFill="1" applyBorder="1" applyAlignment="1">
      <alignment horizontal="center" vertical="center"/>
    </xf>
    <xf numFmtId="2" fontId="2" fillId="9" borderId="10" xfId="0" applyNumberFormat="1" applyFont="1" applyFill="1" applyBorder="1" applyAlignment="1">
      <alignment horizontal="center" vertical="center"/>
    </xf>
    <xf numFmtId="12" fontId="2" fillId="9" borderId="10" xfId="0" applyNumberFormat="1" applyFont="1" applyFill="1" applyBorder="1" applyAlignment="1">
      <alignment horizontal="center" vertical="center"/>
    </xf>
    <xf numFmtId="0" fontId="2" fillId="9" borderId="10" xfId="1" applyNumberFormat="1" applyFont="1" applyFill="1" applyBorder="1" applyAlignment="1">
      <alignment horizontal="center" vertical="center"/>
    </xf>
    <xf numFmtId="1" fontId="2" fillId="10" borderId="15" xfId="0" applyNumberFormat="1" applyFont="1" applyFill="1" applyBorder="1" applyAlignment="1">
      <alignment horizontal="center" vertical="center"/>
    </xf>
    <xf numFmtId="49" fontId="2" fillId="10" borderId="12" xfId="0" applyNumberFormat="1" applyFont="1" applyFill="1" applyBorder="1" applyAlignment="1">
      <alignment horizontal="center" vertical="center"/>
    </xf>
    <xf numFmtId="3" fontId="2" fillId="10" borderId="10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5" borderId="34" xfId="0" applyNumberFormat="1" applyFont="1" applyFill="1" applyBorder="1" applyAlignment="1">
      <alignment horizontal="center" vertical="center"/>
    </xf>
    <xf numFmtId="1" fontId="2" fillId="5" borderId="35" xfId="0" applyNumberFormat="1" applyFont="1" applyFill="1" applyBorder="1" applyAlignment="1">
      <alignment horizontal="center" vertical="center"/>
    </xf>
    <xf numFmtId="12" fontId="2" fillId="5" borderId="28" xfId="0" applyNumberFormat="1" applyFont="1" applyFill="1" applyBorder="1" applyAlignment="1">
      <alignment horizontal="center" vertical="center"/>
    </xf>
    <xf numFmtId="0" fontId="2" fillId="5" borderId="28" xfId="1" applyNumberFormat="1" applyFont="1" applyFill="1" applyBorder="1" applyAlignment="1">
      <alignment horizontal="center" vertical="center"/>
    </xf>
    <xf numFmtId="3" fontId="11" fillId="6" borderId="31" xfId="0" applyNumberFormat="1" applyFont="1" applyFill="1" applyBorder="1" applyAlignment="1">
      <alignment horizontal="center" vertical="center"/>
    </xf>
    <xf numFmtId="3" fontId="2" fillId="7" borderId="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 wrapText="1"/>
    </xf>
    <xf numFmtId="1" fontId="2" fillId="5" borderId="13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1" fontId="2" fillId="7" borderId="11" xfId="0" applyNumberFormat="1" applyFont="1" applyFill="1" applyBorder="1" applyAlignment="1">
      <alignment horizontal="center" vertical="center"/>
    </xf>
    <xf numFmtId="1" fontId="2" fillId="5" borderId="36" xfId="0" applyNumberFormat="1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 vertical="center"/>
    </xf>
    <xf numFmtId="49" fontId="2" fillId="4" borderId="36" xfId="0" applyNumberFormat="1" applyFont="1" applyFill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5" borderId="37" xfId="0" applyNumberFormat="1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9" fontId="2" fillId="4" borderId="37" xfId="0" applyNumberFormat="1" applyFont="1" applyFill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 vertical="center"/>
    </xf>
    <xf numFmtId="2" fontId="2" fillId="5" borderId="38" xfId="0" applyNumberFormat="1" applyFont="1" applyFill="1" applyBorder="1" applyAlignment="1">
      <alignment horizontal="center" vertical="center"/>
    </xf>
    <xf numFmtId="1" fontId="2" fillId="5" borderId="18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3" fontId="11" fillId="6" borderId="18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/>
    <xf numFmtId="1" fontId="0" fillId="0" borderId="0" xfId="0" applyNumberFormat="1"/>
    <xf numFmtId="49" fontId="0" fillId="0" borderId="0" xfId="0" applyNumberFormat="1"/>
    <xf numFmtId="0" fontId="14" fillId="0" borderId="0" xfId="0" applyFont="1"/>
    <xf numFmtId="0" fontId="7" fillId="0" borderId="0" xfId="0" applyFont="1" applyAlignment="1">
      <alignment horizontal="center"/>
    </xf>
    <xf numFmtId="3" fontId="2" fillId="12" borderId="8" xfId="0" applyNumberFormat="1" applyFont="1" applyFill="1" applyBorder="1" applyAlignment="1">
      <alignment horizontal="center" vertical="center"/>
    </xf>
    <xf numFmtId="3" fontId="2" fillId="12" borderId="10" xfId="0" applyNumberFormat="1" applyFont="1" applyFill="1" applyBorder="1" applyAlignment="1">
      <alignment horizontal="center" vertical="center"/>
    </xf>
    <xf numFmtId="3" fontId="2" fillId="12" borderId="9" xfId="0" applyNumberFormat="1" applyFont="1" applyFill="1" applyBorder="1" applyAlignment="1">
      <alignment horizontal="center" vertical="center"/>
    </xf>
    <xf numFmtId="1" fontId="2" fillId="11" borderId="21" xfId="0" applyNumberFormat="1" applyFont="1" applyFill="1" applyBorder="1" applyAlignment="1">
      <alignment horizontal="center" vertical="center" wrapText="1"/>
    </xf>
    <xf numFmtId="49" fontId="2" fillId="11" borderId="18" xfId="0" applyNumberFormat="1" applyFont="1" applyFill="1" applyBorder="1" applyAlignment="1">
      <alignment horizontal="center" vertical="center" wrapText="1"/>
    </xf>
    <xf numFmtId="3" fontId="2" fillId="11" borderId="12" xfId="0" applyNumberFormat="1" applyFont="1" applyFill="1" applyBorder="1" applyAlignment="1">
      <alignment horizontal="center" vertical="center"/>
    </xf>
    <xf numFmtId="3" fontId="2" fillId="11" borderId="14" xfId="0" applyNumberFormat="1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3" fontId="2" fillId="11" borderId="10" xfId="0" applyNumberFormat="1" applyFont="1" applyFill="1" applyBorder="1" applyAlignment="1">
      <alignment horizontal="center" vertical="center"/>
    </xf>
    <xf numFmtId="1" fontId="2" fillId="11" borderId="12" xfId="0" applyNumberFormat="1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1" fontId="2" fillId="11" borderId="13" xfId="0" applyNumberFormat="1" applyFont="1" applyFill="1" applyBorder="1" applyAlignment="1">
      <alignment horizontal="center" vertical="center" wrapText="1"/>
    </xf>
    <xf numFmtId="3" fontId="2" fillId="11" borderId="18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5" borderId="25" xfId="0" applyNumberFormat="1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2" fontId="2" fillId="5" borderId="14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4" borderId="25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11" fillId="6" borderId="25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5" xfId="0" applyFont="1" applyFill="1" applyBorder="1"/>
    <xf numFmtId="0" fontId="2" fillId="4" borderId="4" xfId="0" applyFont="1" applyFill="1" applyBorder="1"/>
    <xf numFmtId="0" fontId="4" fillId="0" borderId="8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2" fontId="2" fillId="5" borderId="14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" fontId="11" fillId="6" borderId="14" xfId="0" applyNumberFormat="1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5" borderId="25" xfId="0" applyNumberFormat="1" applyFont="1" applyFill="1" applyBorder="1" applyAlignment="1">
      <alignment horizontal="center" vertical="center"/>
    </xf>
    <xf numFmtId="1" fontId="2" fillId="5" borderId="33" xfId="0" applyNumberFormat="1" applyFont="1" applyFill="1" applyBorder="1" applyAlignment="1">
      <alignment horizontal="center" vertical="center"/>
    </xf>
    <xf numFmtId="2" fontId="2" fillId="5" borderId="25" xfId="0" applyNumberFormat="1" applyFont="1" applyFill="1" applyBorder="1" applyAlignment="1">
      <alignment horizontal="center" vertical="center"/>
    </xf>
    <xf numFmtId="2" fontId="2" fillId="5" borderId="33" xfId="0" applyNumberFormat="1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</cellXfs>
  <cellStyles count="2">
    <cellStyle name="Milliers 2" xfId="1" xr:uid="{2A2636AA-6D34-4D41-9B92-59B39559F74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3D9B-B6DC-4C64-9743-068CDD67842D}">
  <sheetPr>
    <pageSetUpPr fitToPage="1"/>
  </sheetPr>
  <dimension ref="A1:Y43"/>
  <sheetViews>
    <sheetView tabSelected="1" zoomScale="55" zoomScaleNormal="55" workbookViewId="0">
      <pane xSplit="21" ySplit="6" topLeftCell="X7" activePane="bottomRight" state="frozen"/>
      <selection pane="topRight" activeCell="V1" sqref="V1"/>
      <selection pane="bottomLeft" activeCell="A7" sqref="A7"/>
      <selection pane="bottomRight" activeCell="B1" sqref="B1"/>
    </sheetView>
  </sheetViews>
  <sheetFormatPr baseColWidth="10" defaultRowHeight="13.2" x14ac:dyDescent="0.25"/>
  <cols>
    <col min="1" max="1" width="9.6640625" customWidth="1"/>
    <col min="2" max="2" width="56.44140625" bestFit="1" customWidth="1"/>
    <col min="3" max="3" width="13.44140625" hidden="1" customWidth="1"/>
    <col min="4" max="4" width="16.5546875" hidden="1" customWidth="1"/>
    <col min="5" max="5" width="13.44140625" style="175" hidden="1" customWidth="1"/>
    <col min="6" max="6" width="16.5546875" hidden="1" customWidth="1"/>
    <col min="7" max="7" width="13.44140625" hidden="1" customWidth="1"/>
    <col min="8" max="8" width="16.5546875" hidden="1" customWidth="1"/>
    <col min="9" max="9" width="13.44140625" hidden="1" customWidth="1"/>
    <col min="10" max="10" width="20.109375" hidden="1" customWidth="1"/>
    <col min="11" max="11" width="13.44140625" hidden="1" customWidth="1"/>
    <col min="12" max="12" width="20.109375" style="176" hidden="1" customWidth="1"/>
    <col min="13" max="13" width="13.44140625" hidden="1" customWidth="1"/>
    <col min="14" max="14" width="20.109375" hidden="1" customWidth="1"/>
    <col min="15" max="15" width="18.88671875" hidden="1" customWidth="1"/>
    <col min="16" max="16" width="23.6640625" hidden="1" customWidth="1"/>
    <col min="17" max="17" width="18.88671875" hidden="1" customWidth="1"/>
    <col min="18" max="18" width="19.44140625" hidden="1" customWidth="1"/>
    <col min="19" max="19" width="18.88671875" hidden="1" customWidth="1"/>
    <col min="20" max="20" width="19.44140625" hidden="1" customWidth="1"/>
    <col min="21" max="21" width="20.33203125" style="177" hidden="1" customWidth="1"/>
    <col min="22" max="22" width="18.88671875" hidden="1" customWidth="1"/>
    <col min="23" max="23" width="18.44140625" bestFit="1" customWidth="1"/>
    <col min="24" max="24" width="26" customWidth="1"/>
    <col min="25" max="25" width="43.77734375" customWidth="1"/>
  </cols>
  <sheetData>
    <row r="1" spans="1:25" s="288" customFormat="1" ht="91.2" customHeight="1" x14ac:dyDescent="0.3">
      <c r="A1" s="287"/>
      <c r="B1" s="286" t="s">
        <v>83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</row>
    <row r="2" spans="1:25" s="26" customFormat="1" ht="24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3"/>
      <c r="V2" s="24"/>
      <c r="W2" s="25"/>
    </row>
    <row r="3" spans="1:25" s="26" customFormat="1" ht="16.2" thickBot="1" x14ac:dyDescent="0.35">
      <c r="A3" s="2"/>
      <c r="B3" s="2"/>
      <c r="E3" s="27"/>
      <c r="L3" s="28"/>
      <c r="U3" s="29"/>
    </row>
    <row r="4" spans="1:25" s="31" customFormat="1" ht="21" customHeight="1" x14ac:dyDescent="0.4">
      <c r="A4" s="3"/>
      <c r="B4" s="264" t="s">
        <v>0</v>
      </c>
      <c r="C4" s="254" t="s">
        <v>33</v>
      </c>
      <c r="D4" s="266"/>
      <c r="E4" s="254" t="s">
        <v>34</v>
      </c>
      <c r="F4" s="269"/>
      <c r="G4" s="254" t="s">
        <v>35</v>
      </c>
      <c r="H4" s="272"/>
      <c r="I4" s="254" t="s">
        <v>36</v>
      </c>
      <c r="J4" s="272"/>
      <c r="K4" s="254" t="s">
        <v>37</v>
      </c>
      <c r="L4" s="231"/>
      <c r="M4" s="254" t="s">
        <v>38</v>
      </c>
      <c r="N4" s="231"/>
      <c r="O4" s="254" t="s">
        <v>39</v>
      </c>
      <c r="P4" s="255"/>
      <c r="Q4" s="254" t="s">
        <v>40</v>
      </c>
      <c r="R4" s="235"/>
      <c r="S4" s="230" t="s">
        <v>41</v>
      </c>
      <c r="T4" s="231"/>
      <c r="U4" s="30" t="s">
        <v>42</v>
      </c>
      <c r="V4" s="234" t="s">
        <v>43</v>
      </c>
      <c r="W4" s="235"/>
      <c r="X4" s="218" t="s">
        <v>82</v>
      </c>
      <c r="Y4" s="219"/>
    </row>
    <row r="5" spans="1:25" s="31" customFormat="1" ht="27" customHeight="1" thickBot="1" x14ac:dyDescent="0.45">
      <c r="A5" s="3"/>
      <c r="B5" s="265"/>
      <c r="C5" s="267"/>
      <c r="D5" s="268"/>
      <c r="E5" s="270"/>
      <c r="F5" s="271"/>
      <c r="G5" s="273"/>
      <c r="H5" s="274"/>
      <c r="I5" s="273"/>
      <c r="J5" s="274"/>
      <c r="K5" s="232"/>
      <c r="L5" s="233"/>
      <c r="M5" s="232"/>
      <c r="N5" s="233"/>
      <c r="O5" s="256"/>
      <c r="P5" s="257"/>
      <c r="Q5" s="236"/>
      <c r="R5" s="237"/>
      <c r="S5" s="232"/>
      <c r="T5" s="233"/>
      <c r="U5" s="32"/>
      <c r="V5" s="236"/>
      <c r="W5" s="237"/>
      <c r="X5" s="220"/>
      <c r="Y5" s="221"/>
    </row>
    <row r="6" spans="1:25" s="31" customFormat="1" ht="52.8" thickBot="1" x14ac:dyDescent="0.45">
      <c r="A6" s="4"/>
      <c r="B6" s="215"/>
      <c r="C6" s="33" t="s">
        <v>44</v>
      </c>
      <c r="D6" s="34" t="s">
        <v>45</v>
      </c>
      <c r="E6" s="35" t="s">
        <v>44</v>
      </c>
      <c r="F6" s="34" t="s">
        <v>45</v>
      </c>
      <c r="G6" s="36" t="s">
        <v>44</v>
      </c>
      <c r="H6" s="37" t="s">
        <v>45</v>
      </c>
      <c r="I6" s="36" t="s">
        <v>44</v>
      </c>
      <c r="J6" s="37" t="s">
        <v>45</v>
      </c>
      <c r="K6" s="38" t="s">
        <v>44</v>
      </c>
      <c r="L6" s="39" t="s">
        <v>45</v>
      </c>
      <c r="M6" s="38" t="s">
        <v>44</v>
      </c>
      <c r="N6" s="39" t="s">
        <v>45</v>
      </c>
      <c r="O6" s="38" t="s">
        <v>1</v>
      </c>
      <c r="P6" s="39" t="s">
        <v>2</v>
      </c>
      <c r="Q6" s="38" t="s">
        <v>1</v>
      </c>
      <c r="R6" s="39" t="s">
        <v>2</v>
      </c>
      <c r="S6" s="38" t="s">
        <v>1</v>
      </c>
      <c r="T6" s="39" t="s">
        <v>2</v>
      </c>
      <c r="U6" s="40" t="s">
        <v>46</v>
      </c>
      <c r="V6" s="41" t="s">
        <v>1</v>
      </c>
      <c r="W6" s="22" t="s">
        <v>2</v>
      </c>
      <c r="X6" s="182" t="s">
        <v>1</v>
      </c>
      <c r="Y6" s="183" t="s">
        <v>84</v>
      </c>
    </row>
    <row r="7" spans="1:25" s="48" customFormat="1" ht="35.1" customHeight="1" x14ac:dyDescent="0.25">
      <c r="A7" s="258" t="s">
        <v>3</v>
      </c>
      <c r="B7" s="5" t="s">
        <v>4</v>
      </c>
      <c r="C7" s="13"/>
      <c r="D7" s="42"/>
      <c r="E7" s="43"/>
      <c r="F7" s="42"/>
      <c r="G7" s="44"/>
      <c r="H7" s="45"/>
      <c r="I7" s="44"/>
      <c r="J7" s="45"/>
      <c r="K7" s="44"/>
      <c r="L7" s="46"/>
      <c r="M7" s="44"/>
      <c r="N7" s="44"/>
      <c r="O7" s="44"/>
      <c r="P7" s="44"/>
      <c r="Q7" s="44"/>
      <c r="R7" s="44"/>
      <c r="S7" s="44"/>
      <c r="T7" s="44"/>
      <c r="U7" s="47"/>
      <c r="V7" s="44"/>
      <c r="W7" s="6"/>
      <c r="X7" s="179"/>
      <c r="Y7" s="179"/>
    </row>
    <row r="8" spans="1:25" s="48" customFormat="1" ht="44.25" customHeight="1" x14ac:dyDescent="0.25">
      <c r="A8" s="259"/>
      <c r="B8" s="49" t="s">
        <v>5</v>
      </c>
      <c r="C8" s="50">
        <v>32</v>
      </c>
      <c r="D8" s="51" t="s">
        <v>47</v>
      </c>
      <c r="E8" s="50">
        <v>27</v>
      </c>
      <c r="F8" s="52" t="s">
        <v>48</v>
      </c>
      <c r="G8" s="50">
        <v>29</v>
      </c>
      <c r="H8" s="53" t="s">
        <v>48</v>
      </c>
      <c r="I8" s="50">
        <v>32</v>
      </c>
      <c r="J8" s="54" t="s">
        <v>48</v>
      </c>
      <c r="K8" s="55" t="s">
        <v>49</v>
      </c>
      <c r="L8" s="55" t="s">
        <v>49</v>
      </c>
      <c r="M8" s="55" t="s">
        <v>49</v>
      </c>
      <c r="N8" s="55" t="s">
        <v>49</v>
      </c>
      <c r="O8" s="55" t="s">
        <v>49</v>
      </c>
      <c r="P8" s="55" t="s">
        <v>49</v>
      </c>
      <c r="Q8" s="55" t="s">
        <v>49</v>
      </c>
      <c r="R8" s="55" t="s">
        <v>49</v>
      </c>
      <c r="S8" s="55" t="s">
        <v>49</v>
      </c>
      <c r="T8" s="55" t="s">
        <v>49</v>
      </c>
      <c r="U8" s="56"/>
      <c r="V8" s="57" t="s">
        <v>49</v>
      </c>
      <c r="W8" s="57" t="s">
        <v>49</v>
      </c>
      <c r="X8" s="184">
        <v>0</v>
      </c>
      <c r="Y8" s="184">
        <v>0</v>
      </c>
    </row>
    <row r="9" spans="1:25" s="48" customFormat="1" ht="36.9" customHeight="1" thickBot="1" x14ac:dyDescent="0.3">
      <c r="A9" s="259"/>
      <c r="B9" s="193" t="s">
        <v>6</v>
      </c>
      <c r="C9" s="52">
        <v>672</v>
      </c>
      <c r="D9" s="59" t="s">
        <v>50</v>
      </c>
      <c r="E9" s="60">
        <v>701</v>
      </c>
      <c r="F9" s="53" t="s">
        <v>51</v>
      </c>
      <c r="G9" s="60">
        <v>697</v>
      </c>
      <c r="H9" s="53" t="s">
        <v>52</v>
      </c>
      <c r="I9" s="60">
        <v>657</v>
      </c>
      <c r="J9" s="53" t="s">
        <v>52</v>
      </c>
      <c r="K9" s="61">
        <v>617</v>
      </c>
      <c r="L9" s="194" t="s">
        <v>53</v>
      </c>
      <c r="M9" s="61">
        <v>668</v>
      </c>
      <c r="N9" s="55" t="s">
        <v>54</v>
      </c>
      <c r="O9" s="61">
        <v>670</v>
      </c>
      <c r="P9" s="55" t="s">
        <v>50</v>
      </c>
      <c r="Q9" s="62">
        <v>674</v>
      </c>
      <c r="R9" s="62">
        <v>3</v>
      </c>
      <c r="S9" s="61">
        <v>731</v>
      </c>
      <c r="T9" s="63">
        <v>6</v>
      </c>
      <c r="U9" s="64">
        <v>5</v>
      </c>
      <c r="V9" s="65">
        <v>233</v>
      </c>
      <c r="W9" s="66">
        <v>4</v>
      </c>
      <c r="X9" s="214">
        <v>143</v>
      </c>
      <c r="Y9" s="214">
        <v>9</v>
      </c>
    </row>
    <row r="10" spans="1:25" s="48" customFormat="1" ht="35.1" customHeight="1" x14ac:dyDescent="0.25">
      <c r="A10" s="259"/>
      <c r="B10" s="5" t="s">
        <v>7</v>
      </c>
      <c r="C10" s="67"/>
      <c r="D10" s="68"/>
      <c r="E10" s="69"/>
      <c r="F10" s="70"/>
      <c r="G10" s="69"/>
      <c r="H10" s="70"/>
      <c r="I10" s="69"/>
      <c r="J10" s="71"/>
      <c r="K10" s="43"/>
      <c r="L10" s="13"/>
      <c r="M10" s="72"/>
      <c r="N10" s="73"/>
      <c r="O10" s="44"/>
      <c r="P10" s="44"/>
      <c r="Q10" s="44"/>
      <c r="R10" s="44"/>
      <c r="S10" s="44"/>
      <c r="T10" s="44"/>
      <c r="U10" s="74"/>
      <c r="V10" s="43"/>
      <c r="W10" s="7"/>
      <c r="X10" s="180"/>
      <c r="Y10" s="180"/>
    </row>
    <row r="11" spans="1:25" s="48" customFormat="1" ht="36.9" customHeight="1" thickBot="1" x14ac:dyDescent="0.3">
      <c r="A11" s="259"/>
      <c r="B11" s="12" t="s">
        <v>8</v>
      </c>
      <c r="C11" s="60">
        <v>235</v>
      </c>
      <c r="D11" s="204" t="s">
        <v>47</v>
      </c>
      <c r="E11" s="75">
        <v>249</v>
      </c>
      <c r="F11" s="76" t="s">
        <v>48</v>
      </c>
      <c r="G11" s="75">
        <v>245</v>
      </c>
      <c r="H11" s="76" t="s">
        <v>48</v>
      </c>
      <c r="I11" s="75">
        <v>235</v>
      </c>
      <c r="J11" s="76" t="s">
        <v>48</v>
      </c>
      <c r="K11" s="77">
        <v>319</v>
      </c>
      <c r="L11" s="78" t="s">
        <v>55</v>
      </c>
      <c r="M11" s="79">
        <v>331</v>
      </c>
      <c r="N11" s="63">
        <v>0</v>
      </c>
      <c r="O11" s="77">
        <v>339</v>
      </c>
      <c r="P11" s="194" t="s">
        <v>47</v>
      </c>
      <c r="Q11" s="194">
        <v>355</v>
      </c>
      <c r="R11" s="194">
        <v>0</v>
      </c>
      <c r="S11" s="77">
        <v>351</v>
      </c>
      <c r="T11" s="207">
        <v>0</v>
      </c>
      <c r="U11" s="199"/>
      <c r="V11" s="80">
        <v>301</v>
      </c>
      <c r="W11" s="208">
        <v>0</v>
      </c>
      <c r="X11" s="185">
        <v>290</v>
      </c>
      <c r="Y11" s="185">
        <v>1</v>
      </c>
    </row>
    <row r="12" spans="1:25" s="48" customFormat="1" ht="35.1" customHeight="1" x14ac:dyDescent="0.25">
      <c r="A12" s="259"/>
      <c r="B12" s="8" t="s">
        <v>9</v>
      </c>
      <c r="C12" s="81"/>
      <c r="D12" s="70"/>
      <c r="E12" s="82"/>
      <c r="F12" s="83"/>
      <c r="G12" s="82"/>
      <c r="H12" s="83"/>
      <c r="I12" s="82"/>
      <c r="J12" s="84"/>
      <c r="K12" s="82"/>
      <c r="L12" s="84"/>
      <c r="M12" s="72"/>
      <c r="N12" s="85"/>
      <c r="O12" s="44"/>
      <c r="P12" s="44"/>
      <c r="Q12" s="44"/>
      <c r="R12" s="44"/>
      <c r="S12" s="44"/>
      <c r="T12" s="44"/>
      <c r="U12" s="86"/>
      <c r="V12" s="82"/>
      <c r="W12" s="9"/>
      <c r="X12" s="181"/>
      <c r="Y12" s="181"/>
    </row>
    <row r="13" spans="1:25" s="48" customFormat="1" ht="36.9" customHeight="1" x14ac:dyDescent="0.25">
      <c r="A13" s="259"/>
      <c r="B13" s="10" t="s">
        <v>10</v>
      </c>
      <c r="C13" s="52" t="s">
        <v>56</v>
      </c>
      <c r="D13" s="53" t="s">
        <v>47</v>
      </c>
      <c r="E13" s="52">
        <v>4</v>
      </c>
      <c r="F13" s="54" t="s">
        <v>48</v>
      </c>
      <c r="G13" s="52">
        <v>6</v>
      </c>
      <c r="H13" s="54" t="s">
        <v>48</v>
      </c>
      <c r="I13" s="52">
        <v>6</v>
      </c>
      <c r="J13" s="54" t="s">
        <v>48</v>
      </c>
      <c r="K13" s="87">
        <v>3</v>
      </c>
      <c r="L13" s="55" t="s">
        <v>48</v>
      </c>
      <c r="M13" s="87">
        <v>3</v>
      </c>
      <c r="N13" s="55" t="s">
        <v>55</v>
      </c>
      <c r="O13" s="87">
        <v>3</v>
      </c>
      <c r="P13" s="55" t="s">
        <v>55</v>
      </c>
      <c r="Q13" s="55">
        <v>6</v>
      </c>
      <c r="R13" s="55">
        <v>1</v>
      </c>
      <c r="S13" s="87">
        <v>6</v>
      </c>
      <c r="T13" s="88">
        <v>0</v>
      </c>
      <c r="U13" s="89"/>
      <c r="V13" s="90">
        <v>6</v>
      </c>
      <c r="W13" s="58">
        <v>0</v>
      </c>
      <c r="X13" s="186">
        <v>10</v>
      </c>
      <c r="Y13" s="186">
        <v>0</v>
      </c>
    </row>
    <row r="14" spans="1:25" s="48" customFormat="1" ht="36.9" customHeight="1" x14ac:dyDescent="0.25">
      <c r="A14" s="259"/>
      <c r="B14" s="10" t="s">
        <v>11</v>
      </c>
      <c r="C14" s="52" t="s">
        <v>49</v>
      </c>
      <c r="D14" s="53" t="s">
        <v>49</v>
      </c>
      <c r="E14" s="91">
        <v>1</v>
      </c>
      <c r="F14" s="54" t="s">
        <v>48</v>
      </c>
      <c r="G14" s="91">
        <v>2</v>
      </c>
      <c r="H14" s="54" t="s">
        <v>48</v>
      </c>
      <c r="I14" s="91">
        <v>3</v>
      </c>
      <c r="J14" s="54" t="s">
        <v>47</v>
      </c>
      <c r="K14" s="92">
        <v>2</v>
      </c>
      <c r="L14" s="196" t="s">
        <v>55</v>
      </c>
      <c r="M14" s="92">
        <v>2</v>
      </c>
      <c r="N14" s="196" t="s">
        <v>55</v>
      </c>
      <c r="O14" s="92">
        <v>2</v>
      </c>
      <c r="P14" s="196" t="s">
        <v>55</v>
      </c>
      <c r="Q14" s="196">
        <v>2</v>
      </c>
      <c r="R14" s="196">
        <v>1</v>
      </c>
      <c r="S14" s="92">
        <v>2</v>
      </c>
      <c r="T14" s="197">
        <v>0</v>
      </c>
      <c r="U14" s="210"/>
      <c r="V14" s="93">
        <v>2</v>
      </c>
      <c r="W14" s="211">
        <v>0</v>
      </c>
      <c r="X14" s="187">
        <v>2</v>
      </c>
      <c r="Y14" s="187">
        <v>0</v>
      </c>
    </row>
    <row r="15" spans="1:25" s="48" customFormat="1" ht="36.9" customHeight="1" x14ac:dyDescent="0.25">
      <c r="A15" s="259"/>
      <c r="B15" s="201" t="s">
        <v>12</v>
      </c>
      <c r="C15" s="52">
        <v>1</v>
      </c>
      <c r="D15" s="53" t="s">
        <v>57</v>
      </c>
      <c r="E15" s="75">
        <v>3</v>
      </c>
      <c r="F15" s="204" t="s">
        <v>47</v>
      </c>
      <c r="G15" s="75">
        <v>2</v>
      </c>
      <c r="H15" s="54" t="s">
        <v>48</v>
      </c>
      <c r="I15" s="75">
        <v>2</v>
      </c>
      <c r="J15" s="54" t="s">
        <v>55</v>
      </c>
      <c r="K15" s="79">
        <v>6</v>
      </c>
      <c r="L15" s="194" t="s">
        <v>55</v>
      </c>
      <c r="M15" s="79">
        <v>7</v>
      </c>
      <c r="N15" s="194" t="s">
        <v>55</v>
      </c>
      <c r="O15" s="79">
        <v>7</v>
      </c>
      <c r="P15" s="194" t="s">
        <v>55</v>
      </c>
      <c r="Q15" s="194">
        <v>7</v>
      </c>
      <c r="R15" s="194">
        <v>1</v>
      </c>
      <c r="S15" s="79">
        <v>7</v>
      </c>
      <c r="T15" s="207">
        <v>0</v>
      </c>
      <c r="U15" s="199"/>
      <c r="V15" s="94">
        <v>6</v>
      </c>
      <c r="W15" s="208">
        <v>0</v>
      </c>
      <c r="X15" s="186">
        <v>4</v>
      </c>
      <c r="Y15" s="186">
        <v>0</v>
      </c>
    </row>
    <row r="16" spans="1:25" s="48" customFormat="1" ht="48" customHeight="1" thickBot="1" x14ac:dyDescent="0.3">
      <c r="A16" s="259"/>
      <c r="B16" s="11" t="s">
        <v>13</v>
      </c>
      <c r="C16" s="60">
        <v>2</v>
      </c>
      <c r="D16" s="59" t="s">
        <v>57</v>
      </c>
      <c r="E16" s="95">
        <v>3</v>
      </c>
      <c r="F16" s="204" t="s">
        <v>57</v>
      </c>
      <c r="G16" s="95">
        <v>2</v>
      </c>
      <c r="H16" s="204" t="s">
        <v>47</v>
      </c>
      <c r="I16" s="95">
        <v>2</v>
      </c>
      <c r="J16" s="204" t="s">
        <v>57</v>
      </c>
      <c r="K16" s="77">
        <v>6</v>
      </c>
      <c r="L16" s="194" t="s">
        <v>57</v>
      </c>
      <c r="M16" s="79">
        <v>8</v>
      </c>
      <c r="N16" s="194" t="s">
        <v>57</v>
      </c>
      <c r="O16" s="96">
        <v>7</v>
      </c>
      <c r="P16" s="194" t="s">
        <v>57</v>
      </c>
      <c r="Q16" s="194">
        <v>7</v>
      </c>
      <c r="R16" s="194">
        <v>2</v>
      </c>
      <c r="S16" s="79">
        <v>7</v>
      </c>
      <c r="T16" s="207">
        <v>0</v>
      </c>
      <c r="U16" s="199"/>
      <c r="V16" s="94">
        <v>6</v>
      </c>
      <c r="W16" s="208">
        <v>0</v>
      </c>
      <c r="X16" s="214">
        <v>4</v>
      </c>
      <c r="Y16" s="213">
        <v>0</v>
      </c>
    </row>
    <row r="17" spans="1:25" s="48" customFormat="1" ht="35.1" customHeight="1" x14ac:dyDescent="0.25">
      <c r="A17" s="260"/>
      <c r="B17" s="5" t="s">
        <v>14</v>
      </c>
      <c r="C17" s="97"/>
      <c r="D17" s="98"/>
      <c r="E17" s="99"/>
      <c r="F17" s="100"/>
      <c r="G17" s="99"/>
      <c r="H17" s="98"/>
      <c r="I17" s="99"/>
      <c r="J17" s="101"/>
      <c r="K17" s="99"/>
      <c r="L17" s="13"/>
      <c r="M17" s="72"/>
      <c r="N17" s="73"/>
      <c r="O17" s="44"/>
      <c r="P17" s="44"/>
      <c r="Q17" s="44"/>
      <c r="R17" s="44"/>
      <c r="S17" s="44"/>
      <c r="T17" s="44"/>
      <c r="U17" s="74"/>
      <c r="V17" s="43"/>
      <c r="W17" s="9"/>
      <c r="X17" s="181"/>
      <c r="Y17" s="181"/>
    </row>
    <row r="18" spans="1:25" s="48" customFormat="1" ht="36.9" customHeight="1" x14ac:dyDescent="0.25">
      <c r="A18" s="260"/>
      <c r="B18" s="11" t="s">
        <v>15</v>
      </c>
      <c r="C18" s="102">
        <v>0</v>
      </c>
      <c r="D18" s="262" t="s">
        <v>58</v>
      </c>
      <c r="E18" s="75">
        <v>1</v>
      </c>
      <c r="F18" s="262" t="s">
        <v>59</v>
      </c>
      <c r="G18" s="75">
        <v>1</v>
      </c>
      <c r="H18" s="262" t="s">
        <v>60</v>
      </c>
      <c r="I18" s="75">
        <v>1</v>
      </c>
      <c r="J18" s="262" t="s">
        <v>61</v>
      </c>
      <c r="K18" s="79">
        <v>1</v>
      </c>
      <c r="L18" s="244" t="s">
        <v>60</v>
      </c>
      <c r="M18" s="79">
        <v>3</v>
      </c>
      <c r="N18" s="244" t="s">
        <v>62</v>
      </c>
      <c r="O18" s="79">
        <v>2</v>
      </c>
      <c r="P18" s="244" t="s">
        <v>63</v>
      </c>
      <c r="Q18" s="194">
        <v>1</v>
      </c>
      <c r="R18" s="244" t="s">
        <v>47</v>
      </c>
      <c r="S18" s="103">
        <v>0</v>
      </c>
      <c r="T18" s="238">
        <v>2</v>
      </c>
      <c r="U18" s="240">
        <v>2</v>
      </c>
      <c r="V18" s="104">
        <v>0</v>
      </c>
      <c r="W18" s="242">
        <v>1</v>
      </c>
      <c r="X18" s="213">
        <v>0</v>
      </c>
      <c r="Y18" s="222">
        <v>3</v>
      </c>
    </row>
    <row r="19" spans="1:25" s="48" customFormat="1" ht="36.9" customHeight="1" x14ac:dyDescent="0.25">
      <c r="A19" s="260"/>
      <c r="B19" s="193" t="s">
        <v>16</v>
      </c>
      <c r="C19" s="216"/>
      <c r="D19" s="263"/>
      <c r="E19" s="105"/>
      <c r="F19" s="263"/>
      <c r="G19" s="105"/>
      <c r="H19" s="263"/>
      <c r="I19" s="105"/>
      <c r="J19" s="263"/>
      <c r="K19" s="103"/>
      <c r="L19" s="245"/>
      <c r="M19" s="103"/>
      <c r="N19" s="245"/>
      <c r="O19" s="87">
        <v>15</v>
      </c>
      <c r="P19" s="246"/>
      <c r="Q19" s="55" t="s">
        <v>64</v>
      </c>
      <c r="R19" s="246"/>
      <c r="S19" s="87">
        <v>16</v>
      </c>
      <c r="T19" s="239"/>
      <c r="U19" s="241"/>
      <c r="V19" s="90">
        <v>10</v>
      </c>
      <c r="W19" s="243"/>
      <c r="X19" s="188">
        <v>2</v>
      </c>
      <c r="Y19" s="223"/>
    </row>
    <row r="20" spans="1:25" s="48" customFormat="1" ht="36.9" customHeight="1" thickBot="1" x14ac:dyDescent="0.3">
      <c r="A20" s="260"/>
      <c r="B20" s="12" t="s">
        <v>81</v>
      </c>
      <c r="C20" s="216"/>
      <c r="D20" s="205"/>
      <c r="E20" s="106"/>
      <c r="F20" s="205"/>
      <c r="G20" s="106"/>
      <c r="H20" s="205"/>
      <c r="I20" s="106"/>
      <c r="J20" s="205"/>
      <c r="K20" s="107"/>
      <c r="L20" s="196"/>
      <c r="M20" s="107"/>
      <c r="N20" s="196"/>
      <c r="O20" s="107" t="s">
        <v>65</v>
      </c>
      <c r="P20" s="62" t="s">
        <v>65</v>
      </c>
      <c r="Q20" s="62" t="s">
        <v>65</v>
      </c>
      <c r="R20" s="62" t="s">
        <v>65</v>
      </c>
      <c r="S20" s="107">
        <v>0</v>
      </c>
      <c r="T20" s="108">
        <v>0</v>
      </c>
      <c r="U20" s="64"/>
      <c r="V20" s="80">
        <v>0</v>
      </c>
      <c r="W20" s="211">
        <v>1</v>
      </c>
      <c r="X20" s="214">
        <v>0</v>
      </c>
      <c r="Y20" s="214">
        <v>0</v>
      </c>
    </row>
    <row r="21" spans="1:25" s="48" customFormat="1" ht="36.9" customHeight="1" x14ac:dyDescent="0.25">
      <c r="A21" s="259"/>
      <c r="B21" s="8" t="s">
        <v>17</v>
      </c>
      <c r="C21" s="82"/>
      <c r="D21" s="83"/>
      <c r="E21" s="99"/>
      <c r="F21" s="109"/>
      <c r="G21" s="99"/>
      <c r="H21" s="83"/>
      <c r="I21" s="99"/>
      <c r="J21" s="84"/>
      <c r="K21" s="99"/>
      <c r="L21" s="84"/>
      <c r="M21" s="110"/>
      <c r="N21" s="111"/>
      <c r="O21" s="44"/>
      <c r="P21" s="44"/>
      <c r="Q21" s="44"/>
      <c r="R21" s="44"/>
      <c r="S21" s="44"/>
      <c r="T21" s="44"/>
      <c r="U21" s="112"/>
      <c r="V21" s="99"/>
      <c r="W21" s="13"/>
      <c r="X21" s="181"/>
      <c r="Y21" s="181"/>
    </row>
    <row r="22" spans="1:25" s="48" customFormat="1" ht="36.9" customHeight="1" thickBot="1" x14ac:dyDescent="0.3">
      <c r="A22" s="261"/>
      <c r="B22" s="192" t="s">
        <v>18</v>
      </c>
      <c r="C22" s="113">
        <v>0</v>
      </c>
      <c r="D22" s="114" t="s">
        <v>48</v>
      </c>
      <c r="E22" s="115">
        <v>0</v>
      </c>
      <c r="F22" s="116" t="s">
        <v>48</v>
      </c>
      <c r="G22" s="115">
        <v>0</v>
      </c>
      <c r="H22" s="116" t="s">
        <v>48</v>
      </c>
      <c r="I22" s="115">
        <v>0</v>
      </c>
      <c r="J22" s="116" t="s">
        <v>48</v>
      </c>
      <c r="K22" s="77">
        <v>1</v>
      </c>
      <c r="L22" s="195" t="s">
        <v>48</v>
      </c>
      <c r="M22" s="77">
        <v>0</v>
      </c>
      <c r="N22" s="198">
        <v>0</v>
      </c>
      <c r="O22" s="77">
        <v>0</v>
      </c>
      <c r="P22" s="198">
        <v>0</v>
      </c>
      <c r="Q22" s="198">
        <v>0</v>
      </c>
      <c r="R22" s="198">
        <v>0</v>
      </c>
      <c r="S22" s="77">
        <v>0</v>
      </c>
      <c r="T22" s="198">
        <v>0</v>
      </c>
      <c r="U22" s="200"/>
      <c r="V22" s="80">
        <v>0</v>
      </c>
      <c r="W22" s="209">
        <v>0</v>
      </c>
      <c r="X22" s="189">
        <v>0</v>
      </c>
      <c r="Y22" s="189">
        <v>0</v>
      </c>
    </row>
    <row r="23" spans="1:25" s="48" customFormat="1" ht="35.1" customHeight="1" x14ac:dyDescent="0.25">
      <c r="A23" s="258" t="s">
        <v>19</v>
      </c>
      <c r="B23" s="14" t="s">
        <v>4</v>
      </c>
      <c r="C23" s="117"/>
      <c r="D23" s="118"/>
      <c r="E23" s="81"/>
      <c r="F23" s="119"/>
      <c r="G23" s="81"/>
      <c r="H23" s="70"/>
      <c r="I23" s="117"/>
      <c r="J23" s="71"/>
      <c r="K23" s="117"/>
      <c r="L23" s="71"/>
      <c r="M23" s="120"/>
      <c r="N23" s="121"/>
      <c r="O23" s="44"/>
      <c r="P23" s="44"/>
      <c r="Q23" s="44"/>
      <c r="R23" s="44"/>
      <c r="S23" s="44"/>
      <c r="T23" s="44"/>
      <c r="U23" s="122"/>
      <c r="V23" s="43"/>
      <c r="W23" s="7"/>
      <c r="X23" s="180"/>
      <c r="Y23" s="180"/>
    </row>
    <row r="24" spans="1:25" s="48" customFormat="1" ht="39.75" customHeight="1" x14ac:dyDescent="0.25">
      <c r="A24" s="279"/>
      <c r="B24" s="15" t="s">
        <v>20</v>
      </c>
      <c r="C24" s="123"/>
      <c r="D24" s="124"/>
      <c r="E24" s="123"/>
      <c r="F24" s="124"/>
      <c r="G24" s="123"/>
      <c r="H24" s="124"/>
      <c r="I24" s="123"/>
      <c r="J24" s="124"/>
      <c r="K24" s="125">
        <v>0</v>
      </c>
      <c r="L24" s="285" t="s">
        <v>53</v>
      </c>
      <c r="M24" s="125">
        <v>0</v>
      </c>
      <c r="N24" s="285" t="s">
        <v>53</v>
      </c>
      <c r="O24" s="125">
        <v>0</v>
      </c>
      <c r="P24" s="285" t="s">
        <v>53</v>
      </c>
      <c r="Q24" s="203">
        <v>0</v>
      </c>
      <c r="R24" s="285" t="s">
        <v>53</v>
      </c>
      <c r="S24" s="125">
        <v>0</v>
      </c>
      <c r="T24" s="248">
        <v>3</v>
      </c>
      <c r="U24" s="250">
        <v>3</v>
      </c>
      <c r="V24" s="126">
        <v>2</v>
      </c>
      <c r="W24" s="242">
        <v>3</v>
      </c>
      <c r="X24" s="212">
        <v>1</v>
      </c>
      <c r="Y24" s="228">
        <v>6</v>
      </c>
    </row>
    <row r="25" spans="1:25" s="48" customFormat="1" ht="33" customHeight="1" x14ac:dyDescent="0.25">
      <c r="A25" s="279"/>
      <c r="B25" s="16" t="s">
        <v>21</v>
      </c>
      <c r="C25" s="127">
        <v>6</v>
      </c>
      <c r="D25" s="128" t="s">
        <v>62</v>
      </c>
      <c r="E25" s="127">
        <v>9</v>
      </c>
      <c r="F25" s="202" t="s">
        <v>51</v>
      </c>
      <c r="G25" s="127">
        <v>6</v>
      </c>
      <c r="H25" s="129" t="s">
        <v>52</v>
      </c>
      <c r="I25" s="281">
        <v>54</v>
      </c>
      <c r="J25" s="283" t="s">
        <v>53</v>
      </c>
      <c r="K25" s="130">
        <v>0</v>
      </c>
      <c r="L25" s="245"/>
      <c r="M25" s="130">
        <v>0</v>
      </c>
      <c r="N25" s="245"/>
      <c r="O25" s="130">
        <v>0</v>
      </c>
      <c r="P25" s="245"/>
      <c r="Q25" s="55">
        <v>0</v>
      </c>
      <c r="R25" s="245"/>
      <c r="S25" s="130">
        <v>0</v>
      </c>
      <c r="T25" s="249"/>
      <c r="U25" s="251"/>
      <c r="V25" s="131">
        <v>0</v>
      </c>
      <c r="W25" s="253"/>
      <c r="X25" s="212">
        <v>0</v>
      </c>
      <c r="Y25" s="228"/>
    </row>
    <row r="26" spans="1:25" s="48" customFormat="1" ht="34.5" customHeight="1" thickBot="1" x14ac:dyDescent="0.3">
      <c r="A26" s="280"/>
      <c r="B26" s="12" t="s">
        <v>22</v>
      </c>
      <c r="C26" s="95">
        <v>231</v>
      </c>
      <c r="D26" s="132" t="s">
        <v>62</v>
      </c>
      <c r="E26" s="95">
        <v>226</v>
      </c>
      <c r="F26" s="132" t="s">
        <v>51</v>
      </c>
      <c r="G26" s="95">
        <v>228</v>
      </c>
      <c r="H26" s="132" t="s">
        <v>62</v>
      </c>
      <c r="I26" s="282"/>
      <c r="J26" s="284"/>
      <c r="K26" s="133">
        <v>59</v>
      </c>
      <c r="L26" s="277"/>
      <c r="M26" s="133">
        <v>64</v>
      </c>
      <c r="N26" s="277"/>
      <c r="O26" s="133">
        <v>69</v>
      </c>
      <c r="P26" s="245"/>
      <c r="Q26" s="196">
        <v>67</v>
      </c>
      <c r="R26" s="277"/>
      <c r="S26" s="133">
        <v>82</v>
      </c>
      <c r="T26" s="249"/>
      <c r="U26" s="252"/>
      <c r="V26" s="126">
        <v>89</v>
      </c>
      <c r="W26" s="247"/>
      <c r="X26" s="214">
        <v>136</v>
      </c>
      <c r="Y26" s="225"/>
    </row>
    <row r="27" spans="1:25" s="48" customFormat="1" ht="35.1" customHeight="1" x14ac:dyDescent="0.25">
      <c r="A27" s="280"/>
      <c r="B27" s="8" t="s">
        <v>23</v>
      </c>
      <c r="C27" s="82"/>
      <c r="D27" s="70"/>
      <c r="E27" s="82"/>
      <c r="F27" s="119"/>
      <c r="G27" s="82"/>
      <c r="H27" s="70"/>
      <c r="I27" s="82"/>
      <c r="J27" s="71"/>
      <c r="K27" s="43"/>
      <c r="L27" s="46"/>
      <c r="M27" s="72"/>
      <c r="N27" s="73"/>
      <c r="O27" s="44"/>
      <c r="P27" s="44"/>
      <c r="Q27" s="44"/>
      <c r="R27" s="44"/>
      <c r="S27" s="44"/>
      <c r="T27" s="44"/>
      <c r="U27" s="74"/>
      <c r="V27" s="43"/>
      <c r="W27" s="6"/>
      <c r="X27" s="179"/>
      <c r="Y27" s="179"/>
    </row>
    <row r="28" spans="1:25" s="48" customFormat="1" ht="66" customHeight="1" x14ac:dyDescent="0.25">
      <c r="A28" s="280"/>
      <c r="B28" s="134" t="s">
        <v>24</v>
      </c>
      <c r="C28" s="135"/>
      <c r="D28" s="136"/>
      <c r="E28" s="135"/>
      <c r="F28" s="136"/>
      <c r="G28" s="135"/>
      <c r="H28" s="137"/>
      <c r="I28" s="135"/>
      <c r="J28" s="138"/>
      <c r="K28" s="139"/>
      <c r="L28" s="140"/>
      <c r="M28" s="139"/>
      <c r="N28" s="141"/>
      <c r="O28" s="107">
        <v>0</v>
      </c>
      <c r="P28" s="245" t="s">
        <v>55</v>
      </c>
      <c r="Q28" s="62">
        <v>0</v>
      </c>
      <c r="R28" s="206" t="s">
        <v>49</v>
      </c>
      <c r="S28" s="107">
        <v>0</v>
      </c>
      <c r="T28" s="197">
        <v>0</v>
      </c>
      <c r="U28" s="64"/>
      <c r="V28" s="142">
        <v>0</v>
      </c>
      <c r="W28" s="58">
        <v>0</v>
      </c>
      <c r="X28" s="186">
        <v>0</v>
      </c>
      <c r="Y28" s="224">
        <v>0</v>
      </c>
    </row>
    <row r="29" spans="1:25" s="48" customFormat="1" ht="60" customHeight="1" thickBot="1" x14ac:dyDescent="0.3">
      <c r="A29" s="280"/>
      <c r="B29" s="11" t="s">
        <v>25</v>
      </c>
      <c r="C29" s="143">
        <v>4</v>
      </c>
      <c r="D29" s="132" t="s">
        <v>66</v>
      </c>
      <c r="E29" s="144">
        <v>4</v>
      </c>
      <c r="F29" s="132" t="s">
        <v>47</v>
      </c>
      <c r="G29" s="144">
        <v>5</v>
      </c>
      <c r="H29" s="145" t="s">
        <v>48</v>
      </c>
      <c r="I29" s="144">
        <v>0</v>
      </c>
      <c r="J29" s="146" t="s">
        <v>48</v>
      </c>
      <c r="K29" s="103">
        <v>0</v>
      </c>
      <c r="L29" s="194" t="s">
        <v>49</v>
      </c>
      <c r="M29" s="103">
        <v>0</v>
      </c>
      <c r="N29" s="207">
        <v>0</v>
      </c>
      <c r="O29" s="103">
        <v>0</v>
      </c>
      <c r="P29" s="280"/>
      <c r="Q29" s="78">
        <v>4</v>
      </c>
      <c r="R29" s="78" t="s">
        <v>47</v>
      </c>
      <c r="S29" s="103">
        <v>3</v>
      </c>
      <c r="T29" s="63">
        <v>0</v>
      </c>
      <c r="U29" s="147"/>
      <c r="V29" s="104">
        <v>3</v>
      </c>
      <c r="W29" s="66">
        <v>0</v>
      </c>
      <c r="X29" s="189">
        <v>1</v>
      </c>
      <c r="Y29" s="229"/>
    </row>
    <row r="30" spans="1:25" s="48" customFormat="1" ht="35.1" customHeight="1" x14ac:dyDescent="0.25">
      <c r="A30" s="280"/>
      <c r="B30" s="5" t="s">
        <v>14</v>
      </c>
      <c r="C30" s="82"/>
      <c r="D30" s="70"/>
      <c r="E30" s="82"/>
      <c r="F30" s="119"/>
      <c r="G30" s="82"/>
      <c r="H30" s="70"/>
      <c r="I30" s="82"/>
      <c r="J30" s="71"/>
      <c r="K30" s="43"/>
      <c r="L30" s="46"/>
      <c r="M30" s="72"/>
      <c r="N30" s="148"/>
      <c r="O30" s="72"/>
      <c r="P30" s="73"/>
      <c r="Q30" s="148"/>
      <c r="R30" s="148"/>
      <c r="S30" s="44"/>
      <c r="T30" s="44"/>
      <c r="U30" s="74"/>
      <c r="V30" s="43"/>
      <c r="W30" s="6"/>
      <c r="X30" s="179"/>
      <c r="Y30" s="179"/>
    </row>
    <row r="31" spans="1:25" s="48" customFormat="1" ht="44.25" customHeight="1" x14ac:dyDescent="0.25">
      <c r="A31" s="280"/>
      <c r="B31" s="17" t="s">
        <v>26</v>
      </c>
      <c r="C31" s="123"/>
      <c r="D31" s="124"/>
      <c r="E31" s="123"/>
      <c r="F31" s="124"/>
      <c r="G31" s="123"/>
      <c r="H31" s="124"/>
      <c r="I31" s="123"/>
      <c r="J31" s="124"/>
      <c r="K31" s="92">
        <v>0</v>
      </c>
      <c r="L31" s="244" t="s">
        <v>47</v>
      </c>
      <c r="M31" s="92">
        <v>0</v>
      </c>
      <c r="N31" s="244" t="s">
        <v>47</v>
      </c>
      <c r="O31" s="92">
        <v>0</v>
      </c>
      <c r="P31" s="245" t="s">
        <v>47</v>
      </c>
      <c r="Q31" s="55">
        <v>0</v>
      </c>
      <c r="R31" s="244" t="s">
        <v>47</v>
      </c>
      <c r="S31" s="92">
        <v>0</v>
      </c>
      <c r="T31" s="249">
        <v>1</v>
      </c>
      <c r="U31" s="240">
        <v>1</v>
      </c>
      <c r="V31" s="149">
        <v>0</v>
      </c>
      <c r="W31" s="242">
        <v>1</v>
      </c>
      <c r="X31" s="186">
        <v>0</v>
      </c>
      <c r="Y31" s="224">
        <v>1</v>
      </c>
    </row>
    <row r="32" spans="1:25" s="48" customFormat="1" ht="36" customHeight="1" thickBot="1" x14ac:dyDescent="0.3">
      <c r="A32" s="280"/>
      <c r="B32" s="12" t="s">
        <v>27</v>
      </c>
      <c r="C32" s="60">
        <v>0</v>
      </c>
      <c r="D32" s="116" t="s">
        <v>67</v>
      </c>
      <c r="E32" s="150">
        <v>87</v>
      </c>
      <c r="F32" s="204" t="s">
        <v>68</v>
      </c>
      <c r="G32" s="151">
        <v>96</v>
      </c>
      <c r="H32" s="116" t="s">
        <v>53</v>
      </c>
      <c r="I32" s="151">
        <v>105</v>
      </c>
      <c r="J32" s="116" t="s">
        <v>47</v>
      </c>
      <c r="K32" s="152">
        <v>118</v>
      </c>
      <c r="L32" s="277"/>
      <c r="M32" s="152">
        <v>122</v>
      </c>
      <c r="N32" s="277"/>
      <c r="O32" s="152">
        <v>132</v>
      </c>
      <c r="P32" s="277"/>
      <c r="Q32" s="78">
        <v>153</v>
      </c>
      <c r="R32" s="277"/>
      <c r="S32" s="152">
        <v>238</v>
      </c>
      <c r="T32" s="278"/>
      <c r="U32" s="252"/>
      <c r="V32" s="153">
        <v>292</v>
      </c>
      <c r="W32" s="247"/>
      <c r="X32" s="190">
        <v>318</v>
      </c>
      <c r="Y32" s="225"/>
    </row>
    <row r="33" spans="1:25" s="48" customFormat="1" ht="35.1" customHeight="1" x14ac:dyDescent="0.25">
      <c r="A33" s="258" t="s">
        <v>28</v>
      </c>
      <c r="B33" s="8" t="s">
        <v>14</v>
      </c>
      <c r="C33" s="43"/>
      <c r="D33" s="83"/>
      <c r="E33" s="43"/>
      <c r="F33" s="154"/>
      <c r="G33" s="82"/>
      <c r="H33" s="155"/>
      <c r="I33" s="82"/>
      <c r="J33" s="13"/>
      <c r="K33" s="82"/>
      <c r="L33" s="13"/>
      <c r="M33" s="156"/>
      <c r="N33" s="73"/>
      <c r="O33" s="44"/>
      <c r="P33" s="44"/>
      <c r="Q33" s="44"/>
      <c r="R33" s="44"/>
      <c r="S33" s="44"/>
      <c r="T33" s="44"/>
      <c r="U33" s="86"/>
      <c r="V33" s="82"/>
      <c r="W33" s="9"/>
      <c r="X33" s="181"/>
      <c r="Y33" s="181"/>
    </row>
    <row r="34" spans="1:25" s="48" customFormat="1" ht="50.25" customHeight="1" thickBot="1" x14ac:dyDescent="0.3">
      <c r="A34" s="259"/>
      <c r="B34" s="18" t="s">
        <v>29</v>
      </c>
      <c r="C34" s="115">
        <v>0</v>
      </c>
      <c r="D34" s="116" t="s">
        <v>57</v>
      </c>
      <c r="E34" s="157">
        <v>2</v>
      </c>
      <c r="F34" s="204" t="s">
        <v>57</v>
      </c>
      <c r="G34" s="157">
        <v>2</v>
      </c>
      <c r="H34" s="204" t="s">
        <v>47</v>
      </c>
      <c r="I34" s="157">
        <v>0</v>
      </c>
      <c r="J34" s="204" t="s">
        <v>30</v>
      </c>
      <c r="K34" s="158">
        <v>0</v>
      </c>
      <c r="L34" s="159" t="s">
        <v>30</v>
      </c>
      <c r="M34" s="158">
        <v>0</v>
      </c>
      <c r="N34" s="79" t="s">
        <v>30</v>
      </c>
      <c r="O34" s="158">
        <v>2</v>
      </c>
      <c r="P34" s="79" t="s">
        <v>30</v>
      </c>
      <c r="Q34" s="87">
        <v>2</v>
      </c>
      <c r="R34" s="103" t="s">
        <v>30</v>
      </c>
      <c r="S34" s="158">
        <v>2</v>
      </c>
      <c r="T34" s="87" t="s">
        <v>30</v>
      </c>
      <c r="U34" s="275">
        <v>22</v>
      </c>
      <c r="V34" s="160">
        <v>2</v>
      </c>
      <c r="W34" s="90" t="s">
        <v>30</v>
      </c>
      <c r="X34" s="213">
        <v>2</v>
      </c>
      <c r="Y34" s="226" t="s">
        <v>30</v>
      </c>
    </row>
    <row r="35" spans="1:25" s="48" customFormat="1" ht="48.75" customHeight="1" thickBot="1" x14ac:dyDescent="0.3">
      <c r="A35" s="261"/>
      <c r="B35" s="134" t="s">
        <v>31</v>
      </c>
      <c r="C35" s="60" t="s">
        <v>69</v>
      </c>
      <c r="D35" s="53" t="s">
        <v>70</v>
      </c>
      <c r="E35" s="106">
        <v>56</v>
      </c>
      <c r="F35" s="205" t="s">
        <v>71</v>
      </c>
      <c r="G35" s="106">
        <v>50</v>
      </c>
      <c r="H35" s="53" t="s">
        <v>52</v>
      </c>
      <c r="I35" s="161">
        <v>62</v>
      </c>
      <c r="J35" s="116" t="s">
        <v>72</v>
      </c>
      <c r="K35" s="162">
        <v>35</v>
      </c>
      <c r="L35" s="163" t="s">
        <v>72</v>
      </c>
      <c r="M35" s="162">
        <v>76</v>
      </c>
      <c r="N35" s="77" t="s">
        <v>73</v>
      </c>
      <c r="O35" s="163">
        <v>75</v>
      </c>
      <c r="P35" s="77" t="s">
        <v>74</v>
      </c>
      <c r="Q35" s="107">
        <v>672</v>
      </c>
      <c r="R35" s="77" t="s">
        <v>30</v>
      </c>
      <c r="S35" s="77">
        <v>659</v>
      </c>
      <c r="T35" s="92" t="s">
        <v>30</v>
      </c>
      <c r="U35" s="276"/>
      <c r="V35" s="80">
        <v>614</v>
      </c>
      <c r="W35" s="93" t="s">
        <v>30</v>
      </c>
      <c r="X35" s="189">
        <v>383</v>
      </c>
      <c r="Y35" s="227"/>
    </row>
    <row r="36" spans="1:25" s="48" customFormat="1" ht="36" customHeight="1" thickBot="1" x14ac:dyDescent="0.3">
      <c r="A36" s="19"/>
      <c r="B36" s="217" t="s">
        <v>32</v>
      </c>
      <c r="C36" s="164">
        <f>SUM(C7:C34)</f>
        <v>1183</v>
      </c>
      <c r="D36" s="165" t="s">
        <v>75</v>
      </c>
      <c r="E36" s="166" t="e">
        <f>SUM(E8:E32)+#REF!+E34</f>
        <v>#REF!</v>
      </c>
      <c r="F36" s="167" t="s">
        <v>76</v>
      </c>
      <c r="G36" s="166">
        <f>SUM(G8:G34)</f>
        <v>1321</v>
      </c>
      <c r="H36" s="167" t="s">
        <v>77</v>
      </c>
      <c r="I36" s="166">
        <f>SUM(I8:I34)</f>
        <v>1097</v>
      </c>
      <c r="J36" s="167" t="s">
        <v>78</v>
      </c>
      <c r="K36" s="168">
        <f>SUM(K7:K34)</f>
        <v>1132</v>
      </c>
      <c r="L36" s="169" t="s">
        <v>79</v>
      </c>
      <c r="M36" s="168">
        <f>SUM(M7:M34)</f>
        <v>1208</v>
      </c>
      <c r="N36" s="170">
        <v>17</v>
      </c>
      <c r="O36" s="168">
        <f>SUM(O7:O35)</f>
        <v>1323</v>
      </c>
      <c r="P36" s="169" t="s">
        <v>80</v>
      </c>
      <c r="Q36" s="169">
        <v>1964</v>
      </c>
      <c r="R36" s="169">
        <v>15</v>
      </c>
      <c r="S36" s="168">
        <f>SUM(S7:S35)</f>
        <v>2104</v>
      </c>
      <c r="T36" s="170">
        <f>SUM(T8+T9+T11+T13+T14+T15+T16+T18+T22+T24+T28+T31)</f>
        <v>12</v>
      </c>
      <c r="U36" s="171">
        <f>SUM(U6:U35)</f>
        <v>33</v>
      </c>
      <c r="V36" s="172">
        <f>SUM(V7:V35)</f>
        <v>1566</v>
      </c>
      <c r="W36" s="20">
        <f>SUM(W8+W9+W11+W13+W14+W15+W16+W18+W22+W24+W28+W31)</f>
        <v>9</v>
      </c>
      <c r="X36" s="191">
        <v>1296</v>
      </c>
      <c r="Y36" s="191">
        <v>20</v>
      </c>
    </row>
    <row r="37" spans="1:25" ht="15.6" x14ac:dyDescent="0.25">
      <c r="A37" s="173"/>
      <c r="B37" s="174"/>
      <c r="G37" s="175"/>
      <c r="I37" s="175"/>
    </row>
    <row r="38" spans="1:25" ht="15.6" x14ac:dyDescent="0.25">
      <c r="A38" s="173"/>
      <c r="B38" s="174"/>
    </row>
    <row r="39" spans="1:25" ht="15.6" x14ac:dyDescent="0.25">
      <c r="A39" s="173"/>
      <c r="B39" s="174"/>
    </row>
    <row r="40" spans="1:25" x14ac:dyDescent="0.25">
      <c r="A40" s="178"/>
      <c r="B40" s="178"/>
    </row>
    <row r="43" spans="1:25" x14ac:dyDescent="0.25">
      <c r="B43" s="21"/>
    </row>
  </sheetData>
  <mergeCells count="49">
    <mergeCell ref="A33:A35"/>
    <mergeCell ref="U34:U35"/>
    <mergeCell ref="L31:L32"/>
    <mergeCell ref="N31:N32"/>
    <mergeCell ref="P31:P32"/>
    <mergeCell ref="R31:R32"/>
    <mergeCell ref="T31:T32"/>
    <mergeCell ref="U31:U32"/>
    <mergeCell ref="A23:A32"/>
    <mergeCell ref="I25:I26"/>
    <mergeCell ref="J25:J26"/>
    <mergeCell ref="P28:P29"/>
    <mergeCell ref="L24:L26"/>
    <mergeCell ref="N24:N26"/>
    <mergeCell ref="P24:P26"/>
    <mergeCell ref="R24:R26"/>
    <mergeCell ref="M4:N5"/>
    <mergeCell ref="O4:P5"/>
    <mergeCell ref="Q4:R5"/>
    <mergeCell ref="A7:A22"/>
    <mergeCell ref="D18:D19"/>
    <mergeCell ref="F18:F19"/>
    <mergeCell ref="H18:H19"/>
    <mergeCell ref="J18:J19"/>
    <mergeCell ref="B4:B5"/>
    <mergeCell ref="C4:D5"/>
    <mergeCell ref="E4:F5"/>
    <mergeCell ref="G4:H5"/>
    <mergeCell ref="I4:J5"/>
    <mergeCell ref="K4:L5"/>
    <mergeCell ref="L18:L19"/>
    <mergeCell ref="N18:N19"/>
    <mergeCell ref="P18:P19"/>
    <mergeCell ref="W31:W32"/>
    <mergeCell ref="T24:T26"/>
    <mergeCell ref="U24:U26"/>
    <mergeCell ref="W24:W26"/>
    <mergeCell ref="R18:R19"/>
    <mergeCell ref="S4:T5"/>
    <mergeCell ref="V4:W5"/>
    <mergeCell ref="T18:T19"/>
    <mergeCell ref="U18:U19"/>
    <mergeCell ref="W18:W19"/>
    <mergeCell ref="X4:Y5"/>
    <mergeCell ref="Y18:Y19"/>
    <mergeCell ref="Y31:Y32"/>
    <mergeCell ref="Y34:Y35"/>
    <mergeCell ref="Y24:Y26"/>
    <mergeCell ref="Y28:Y29"/>
  </mergeCells>
  <pageMargins left="0.39370078740157483" right="0.39370078740157483" top="0.39370078740157483" bottom="0.19685039370078741" header="0.51181102362204722" footer="0.51181102362204722"/>
  <pageSetup paperSize="9" scale="40" orientation="landscape" r:id="rId1"/>
  <headerFooter alignWithMargins="0">
    <oddHeader xml:space="preserve">&amp;L&amp;"Garamond,Normal"&amp;12DRH - CG
26-09-2022
</oddHeader>
  </headerFooter>
  <rowBreaks count="1" manualBreakCount="1">
    <brk id="20" max="15" man="1"/>
  </rowBreaks>
  <colBreaks count="1" manualBreakCount="1">
    <brk id="13" max="3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quotas_2026</vt:lpstr>
      <vt:lpstr>quotas_2026!Zone_d_impression</vt:lpstr>
    </vt:vector>
  </TitlesOfParts>
  <Company>Conseil Général des Yvelines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DEHRI-PAJOU Réjane</dc:creator>
  <cp:lastModifiedBy>PLANQUE Chloé</cp:lastModifiedBy>
  <cp:lastPrinted>2022-09-26T15:18:23Z</cp:lastPrinted>
  <dcterms:created xsi:type="dcterms:W3CDTF">2021-03-26T12:49:44Z</dcterms:created>
  <dcterms:modified xsi:type="dcterms:W3CDTF">2026-03-10T08:58:04Z</dcterms:modified>
</cp:coreProperties>
</file>